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Plan1" sheetId="1" state="visible" r:id="rId2"/>
  </sheets>
  <definedNames>
    <definedName function="false" hidden="false" localSheetId="0" name="_xlnm.Print_Area" vbProcedure="false">Plan1!$A$1:$M$25</definedName>
    <definedName function="false" hidden="false" localSheetId="0" name="_xlnm.Print_Area" vbProcedure="false">Plan1!$A$1:$M$25</definedName>
    <definedName function="false" hidden="false" localSheetId="0" name="_xlnm.Print_Area_0" vbProcedure="false">Plan1!$A$1:$M$25</definedName>
    <definedName function="false" hidden="false" localSheetId="0" name="_xlnm._FilterDatabase" vbProcedure="false">Plan1!$A$7:$M$19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<sst xmlns="http://schemas.openxmlformats.org/spreadsheetml/2006/main" count="108" uniqueCount="87">
  <si>
    <t>PODER JUDICIÁRIO</t>
  </si>
  <si>
    <t>Diretoria de Engenharia e Arquitetura</t>
  </si>
  <si>
    <t>Divisão de Engenharia</t>
  </si>
  <si>
    <t>OBRAS EM ANDAMENTO - ATUALIZAÇÃO DE JANEIRO 2024</t>
  </si>
  <si>
    <t>ITEM</t>
  </si>
  <si>
    <t>OBRA</t>
  </si>
  <si>
    <t>ENDEREÇO</t>
  </si>
  <si>
    <t>PROAD Nº</t>
  </si>
  <si>
    <t>EMPRESA</t>
  </si>
  <si>
    <t>VALOR INCIAL (R$)</t>
  </si>
  <si>
    <t>VALOR ATUAL (R$)</t>
  </si>
  <si>
    <t>PRAZO DE EXECUÇÃO</t>
  </si>
  <si>
    <t>DATA DE INÍCIO</t>
  </si>
  <si>
    <t>PREVISÃO DE CONCLUSÃO</t>
  </si>
  <si>
    <t>ETAPAS</t>
  </si>
  <si>
    <t>STATUS</t>
  </si>
  <si>
    <t>PERCENTUAL CONCLUÍDO</t>
  </si>
  <si>
    <t>Reforma do Bloco B do Complexo do Tribunal de Justiça do Estado de Goiás</t>
  </si>
  <si>
    <t>R. 10, 165 - St. Oeste, Goiânia – GO</t>
  </si>
  <si>
    <t>Ademaldo Construções e Projetos LTDA</t>
  </si>
  <si>
    <t>1694 dias</t>
  </si>
  <si>
    <t>Execuçao da pinacoteca e Reforma da sala da Diretoria Geral e Juizes Substitutos</t>
  </si>
  <si>
    <t>Em andamento</t>
  </si>
  <si>
    <t>Reforma e Ampliação do Fórum da Comarca de Mineiros</t>
  </si>
  <si>
    <t>Rua 10 com Rua Abade Brendan Qd 07 Lt 01 s/nº, N. S. de Fátima Mineiros- GO</t>
  </si>
  <si>
    <t>Lars Locações e Engenharia Ltda.</t>
  </si>
  <si>
    <t>411 dias</t>
  </si>
  <si>
    <t>Obra Concluída</t>
  </si>
  <si>
    <t>Obra concluída / Recebimento Definitivo</t>
  </si>
  <si>
    <t>Construção do prédio destinado ao Tribunais do Juri da Comarca de Goiânia</t>
  </si>
  <si>
    <t>Avenida Olinda, esquina com Rua PL-03, Qd. G, Lt. 04, Park Lozandes,
Goiânia - GO</t>
  </si>
  <si>
    <t>600 dias</t>
  </si>
  <si>
    <t>Execução de alvenaria e reboco, instalações elétricas e hidrossanitárias</t>
  </si>
  <si>
    <t>Reforma e Ampliação do Fórum da Comarca de Nerópolis</t>
  </si>
  <si>
    <t>Rua D. Pedro I, esquina com Rua José Bonifácio, S/N, Setor São Paulo, Nerópolis - GO</t>
  </si>
  <si>
    <t>Souza Miranda Construções LTDA</t>
  </si>
  <si>
    <t>450 dias</t>
  </si>
  <si>
    <t>Adaptação do Tribunal do Júri, execução de calçada externa, execução da  estrutura da ampliação do arquivo, instalações elétricas  e hidrossanitárias</t>
  </si>
  <si>
    <t>Adequações Gerais no Complexo</t>
  </si>
  <si>
    <t>Lars Locações e Engenharia EIRELI</t>
  </si>
  <si>
    <t>270 dias</t>
  </si>
  <si>
    <t>Execução de pintura, serviços na cobertura e execução do Restaurante Cora</t>
  </si>
  <si>
    <t>Construçao do 2º Fórum da Comarca de Anapolis</t>
  </si>
  <si>
    <t>Rua entre Avenida Comercial Rua PB-07 e Rua PB-09 - Parque Brasilia 2ª etapa</t>
  </si>
  <si>
    <t>Porto Belo Engenharia e Comércio ltda</t>
  </si>
  <si>
    <t>420 dias</t>
  </si>
  <si>
    <t>Fundaçao e Estrutura</t>
  </si>
  <si>
    <t>Construção do 3º Fórum da Comarca de Aparecida de Goiânia</t>
  </si>
  <si>
    <t>Avenida Dona Maria Cardoso, esq. c/ Rua Damasco e a Rua Brunsviga, Área 3, Quadra 35, Setor Jardim Maria Inês, Aparecida de Goiânia/GO</t>
  </si>
  <si>
    <t>Movimento de terra</t>
  </si>
  <si>
    <t>Reforma do Fórum Criminal da Comarca de Goiania</t>
  </si>
  <si>
    <t>Rua 72, Qd. 15-C, Lt. 15/19, nº 312 - Jardim Goias - Goiania -GO</t>
  </si>
  <si>
    <t>Engemil Ebngenharia, Empreendimentos, Manutenção e Instalações Ltda</t>
  </si>
  <si>
    <t>360 dias</t>
  </si>
  <si>
    <t>Serviços Preliminares, execução do canteiro de obras e demolições</t>
  </si>
  <si>
    <t>Revitalização externa e modernização de fachadas e Coberturas dos Edifícios dp TJGO (Lote 03) - Regiao 2</t>
  </si>
  <si>
    <t>Diversos</t>
  </si>
  <si>
    <t>LARS LOCAÇÕES E ENGENHARIA EIRELI-ME</t>
  </si>
  <si>
    <t>330 dias</t>
  </si>
  <si>
    <t>Serviços Gerais de obra, Serviços Preliminares e Implantaçao</t>
  </si>
  <si>
    <t>Revitalização externa e modernização de fachadas e Coberturas dos Edifícios do tjgo, no interior do Estado (LOTE1) - Regiao 2</t>
  </si>
  <si>
    <t>GENNEIS ENGENHARIA E CONSULTORIA LTDA.</t>
  </si>
  <si>
    <t>180 dias </t>
  </si>
  <si>
    <t>Revitalização externa e modernização de fachadas e coberturas dos Edifícios do tjgo, no interior do Estado (LOTE 2) - Regiao 2</t>
  </si>
  <si>
    <t>Construção da usina fotovoltaica do Tribunal de Justiça do Estado de Goiás, com potência de 5 MW, na modalidade Geração Distribuída (GD)</t>
  </si>
  <si>
    <t>GO-206, km 34, Cachoeira Dourada/GO</t>
  </si>
  <si>
    <t>HCC PROJETOS ELÉTRICOS S/A</t>
  </si>
  <si>
    <t>450 dias </t>
  </si>
  <si>
    <t>Fornecimentos e Serviços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</si>
  <si>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</si>
  <si>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</si>
  <si>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</si>
  <si>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</si>
  <si>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</si>
  <si>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</si>
  <si>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</si>
  <si>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</si>
  <si>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</si>
  <si>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</si>
  <si>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</si>
  <si>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Coluna12</t>
  </si>
  <si>
    <t>Coluna13</t>
  </si>
  <si>
    <t>Observações: Não há nenhuma obra paralisada.</t>
  </si>
  <si>
    <t>Responsável pelas informações:</t>
  </si>
  <si>
    <t>Mayara André Peñaranda</t>
  </si>
  <si>
    <t>E-mail para contato:</t>
  </si>
  <si>
    <t>mapenaranda@tjgo.jus.br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</si>
</sst>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D/M/YYYY"/>
    <numFmt numFmtId="168" formatCode="0.00%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C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name val="Arial"/>
      <family val="2"/>
      <charset val="1"/>
    </font>
    <font>
      <sz val="11"/>
      <name val="Calibri"/>
      <family val="2"/>
      <charset val="1"/>
    </font>
    <font>
      <b val="true"/>
      <sz val="9"/>
      <color rgb="FF0070C0"/>
      <name val="Arial"/>
      <family val="2"/>
      <charset val="1"/>
    </font>
    <font>
      <sz val="9"/>
      <color rgb="FF0033CC"/>
      <name val="Arial"/>
      <family val="2"/>
      <charset val="1"/>
    </font>
    <font>
      <u val="single"/>
      <sz val="11"/>
      <color rgb="FF0000FF"/>
      <name val="Calibri"/>
      <family val="2"/>
      <charset val="1"/>
    </font>
    <font>
      <u val="single"/>
      <sz val="9"/>
      <color rgb="FF0000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21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5" fontId="6" fillId="0" borderId="0" xfId="21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7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7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6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1" builtinId="53" customBuiltin="true"/>
    <cellStyle name="*unknown*" xfId="20" builtinId="8" customBuiltin="false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0033CC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162000</xdr:colOff>
      <xdr:row>0</xdr:row>
      <xdr:rowOff>17280</xdr:rowOff>
    </xdr:from>
    <xdr:to>
      <xdr:col>1</xdr:col>
      <xdr:colOff>1753200</xdr:colOff>
      <xdr:row>2</xdr:row>
      <xdr:rowOff>117000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162000" y="17280"/>
          <a:ext cx="2343600" cy="632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mapenaranda@tjgo.jus.br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31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O16" activeCellId="0" sqref="O16"/>
    </sheetView>
  </sheetViews>
  <sheetFormatPr defaultRowHeight="15"/>
  <cols>
    <col collapsed="false" hidden="false" max="1" min="1" style="1" width="10.6632653061225"/>
    <col collapsed="false" hidden="false" max="2" min="2" style="1" width="30.5102040816327"/>
    <col collapsed="false" hidden="false" max="3" min="3" style="1" width="29.0255102040816"/>
    <col collapsed="false" hidden="false" max="8" min="4" style="1" width="16.6020408163265"/>
    <col collapsed="false" hidden="false" max="9" min="9" style="1" width="15.6581632653061"/>
    <col collapsed="false" hidden="false" max="10" min="10" style="1" width="16.6020408163265"/>
    <col collapsed="false" hidden="false" max="11" min="11" style="1" width="30.2397959183673"/>
    <col collapsed="false" hidden="false" max="12" min="12" style="1" width="19.8418367346939"/>
    <col collapsed="false" hidden="false" max="13" min="13" style="1" width="16.6020408163265"/>
    <col collapsed="false" hidden="false" max="21" min="14" style="0" width="16.6020408163265"/>
    <col collapsed="false" hidden="false" max="1025" min="22" style="0" width="8.50510204081633"/>
  </cols>
  <sheetData>
    <row r="1" customFormat="false" ht="21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4"/>
      <c r="N1" s="4"/>
      <c r="O1" s="4"/>
      <c r="P1" s="4"/>
      <c r="Q1" s="4"/>
      <c r="R1" s="4"/>
    </row>
    <row r="2" customFormat="false" ht="21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4"/>
      <c r="N2" s="4"/>
      <c r="O2" s="4"/>
      <c r="P2" s="4"/>
      <c r="Q2" s="4"/>
      <c r="R2" s="4"/>
    </row>
    <row r="3" customFormat="false" ht="21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2</v>
      </c>
      <c r="M3" s="4"/>
      <c r="N3" s="4"/>
      <c r="O3" s="4"/>
      <c r="P3" s="4"/>
      <c r="Q3" s="4"/>
      <c r="R3" s="4"/>
    </row>
    <row r="4" customFormat="false" ht="21" hidden="false" customHeight="tru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</row>
    <row r="5" customFormat="false" ht="21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4"/>
      <c r="N5" s="4"/>
      <c r="O5" s="4"/>
      <c r="P5" s="4"/>
      <c r="Q5" s="4"/>
      <c r="R5" s="4"/>
    </row>
    <row r="6" customFormat="false" ht="21" hidden="false" customHeight="true" outlineLevel="0" collapsed="fals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"/>
    </row>
    <row r="7" customFormat="false" ht="26" hidden="false" customHeight="false" outlineLevel="0" collapsed="false">
      <c r="A7" s="6" t="s">
        <v>4</v>
      </c>
      <c r="B7" s="7" t="s">
        <v>5</v>
      </c>
      <c r="C7" s="7" t="s">
        <v>6</v>
      </c>
      <c r="D7" s="8" t="s">
        <v>7</v>
      </c>
      <c r="E7" s="8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10" t="s">
        <v>13</v>
      </c>
      <c r="K7" s="10" t="s">
        <v>14</v>
      </c>
      <c r="L7" s="10" t="s">
        <v>15</v>
      </c>
      <c r="M7" s="11" t="s">
        <v>16</v>
      </c>
    </row>
    <row r="8" s="20" customFormat="true" ht="42" hidden="false" customHeight="true" outlineLevel="0" collapsed="false">
      <c r="A8" s="12" t="n">
        <v>1</v>
      </c>
      <c r="B8" s="13" t="s">
        <v>17</v>
      </c>
      <c r="C8" s="13" t="s">
        <v>18</v>
      </c>
      <c r="D8" s="14" t="n">
        <v>201811000137492</v>
      </c>
      <c r="E8" s="13" t="s">
        <v>19</v>
      </c>
      <c r="F8" s="15" t="n">
        <v>68284925.48</v>
      </c>
      <c r="G8" s="16" t="n">
        <v>117756770.16</v>
      </c>
      <c r="H8" s="16" t="s">
        <v>20</v>
      </c>
      <c r="I8" s="17" t="n">
        <v>43783</v>
      </c>
      <c r="J8" s="17" t="n">
        <v>45477</v>
      </c>
      <c r="K8" s="13" t="s">
        <v>21</v>
      </c>
      <c r="L8" s="13" t="s">
        <v>22</v>
      </c>
      <c r="M8" s="18" t="n">
        <v>0.96</v>
      </c>
      <c r="N8" s="19"/>
      <c r="O8" s="19"/>
      <c r="P8" s="19"/>
      <c r="Q8" s="19"/>
      <c r="R8" s="19"/>
      <c r="S8" s="19"/>
      <c r="T8" s="19"/>
      <c r="U8" s="19"/>
    </row>
    <row r="9" customFormat="false" ht="42" hidden="false" customHeight="true" outlineLevel="0" collapsed="false">
      <c r="A9" s="12" t="n">
        <v>2</v>
      </c>
      <c r="B9" s="21" t="s">
        <v>23</v>
      </c>
      <c r="C9" s="21" t="s">
        <v>24</v>
      </c>
      <c r="D9" s="14" t="n">
        <v>202011000248285</v>
      </c>
      <c r="E9" s="21" t="s">
        <v>25</v>
      </c>
      <c r="F9" s="22" t="n">
        <v>4169651.69</v>
      </c>
      <c r="G9" s="23" t="n">
        <v>5460721.34</v>
      </c>
      <c r="H9" s="23" t="s">
        <v>26</v>
      </c>
      <c r="I9" s="24" t="n">
        <v>44447</v>
      </c>
      <c r="J9" s="24" t="n">
        <f aca="false">I9+411</f>
        <v>44858</v>
      </c>
      <c r="K9" s="24" t="s">
        <v>27</v>
      </c>
      <c r="L9" s="13" t="s">
        <v>28</v>
      </c>
      <c r="M9" s="18" t="n">
        <v>1</v>
      </c>
      <c r="N9" s="19"/>
      <c r="O9" s="19"/>
      <c r="P9" s="19"/>
      <c r="Q9" s="19"/>
      <c r="R9" s="19"/>
      <c r="S9" s="19"/>
      <c r="T9" s="19"/>
      <c r="U9" s="19"/>
    </row>
    <row r="10" customFormat="false" ht="42" hidden="false" customHeight="true" outlineLevel="0" collapsed="false">
      <c r="A10" s="12" t="n">
        <v>3</v>
      </c>
      <c r="B10" s="13" t="s">
        <v>29</v>
      </c>
      <c r="C10" s="13" t="s">
        <v>30</v>
      </c>
      <c r="D10" s="14" t="n">
        <v>202203000324159</v>
      </c>
      <c r="E10" s="13" t="s">
        <v>19</v>
      </c>
      <c r="F10" s="15" t="n">
        <v>38493537.97</v>
      </c>
      <c r="G10" s="15" t="n">
        <v>43151050.11</v>
      </c>
      <c r="H10" s="16" t="s">
        <v>31</v>
      </c>
      <c r="I10" s="17" t="n">
        <v>44770</v>
      </c>
      <c r="J10" s="17" t="n">
        <v>45369</v>
      </c>
      <c r="K10" s="13" t="s">
        <v>32</v>
      </c>
      <c r="L10" s="13" t="s">
        <v>22</v>
      </c>
      <c r="M10" s="18" t="n">
        <v>0.5298</v>
      </c>
      <c r="N10" s="19"/>
      <c r="O10" s="19"/>
      <c r="P10" s="19"/>
      <c r="Q10" s="19"/>
      <c r="R10" s="19"/>
      <c r="S10" s="19"/>
      <c r="T10" s="19"/>
      <c r="U10" s="19"/>
    </row>
    <row r="11" customFormat="false" ht="61.25" hidden="false" customHeight="true" outlineLevel="0" collapsed="false">
      <c r="A11" s="12" t="n">
        <v>4</v>
      </c>
      <c r="B11" s="13" t="s">
        <v>33</v>
      </c>
      <c r="C11" s="13" t="s">
        <v>34</v>
      </c>
      <c r="D11" s="14" t="n">
        <v>201703000028061</v>
      </c>
      <c r="E11" s="13" t="s">
        <v>35</v>
      </c>
      <c r="F11" s="15" t="n">
        <v>4208932.29</v>
      </c>
      <c r="G11" s="15" t="n">
        <f aca="false">F11+497703.77</f>
        <v>4706636.06</v>
      </c>
      <c r="H11" s="16" t="s">
        <v>36</v>
      </c>
      <c r="I11" s="17" t="n">
        <v>44970</v>
      </c>
      <c r="J11" s="17" t="n">
        <f aca="false">I11+450</f>
        <v>45420</v>
      </c>
      <c r="K11" s="13" t="s">
        <v>37</v>
      </c>
      <c r="L11" s="13" t="s">
        <v>22</v>
      </c>
      <c r="M11" s="18" t="n">
        <v>0.2844</v>
      </c>
      <c r="N11" s="19"/>
      <c r="O11" s="19"/>
      <c r="P11" s="19"/>
      <c r="Q11" s="19"/>
      <c r="R11" s="19"/>
      <c r="S11" s="19"/>
      <c r="T11" s="19"/>
      <c r="U11" s="19"/>
    </row>
    <row r="12" customFormat="false" ht="42" hidden="false" customHeight="true" outlineLevel="0" collapsed="false">
      <c r="A12" s="12" t="n">
        <v>5</v>
      </c>
      <c r="B12" s="13" t="s">
        <v>38</v>
      </c>
      <c r="C12" s="13" t="s">
        <v>18</v>
      </c>
      <c r="D12" s="14" t="n">
        <v>202301000383833</v>
      </c>
      <c r="E12" s="13" t="s">
        <v>39</v>
      </c>
      <c r="F12" s="15" t="n">
        <v>7289618.2</v>
      </c>
      <c r="G12" s="15" t="n">
        <v>9670450.94</v>
      </c>
      <c r="H12" s="16" t="s">
        <v>40</v>
      </c>
      <c r="I12" s="17" t="n">
        <v>45105</v>
      </c>
      <c r="J12" s="17" t="n">
        <v>45375</v>
      </c>
      <c r="K12" s="13" t="s">
        <v>41</v>
      </c>
      <c r="L12" s="13" t="s">
        <v>22</v>
      </c>
      <c r="M12" s="25" t="n">
        <v>0.6252</v>
      </c>
      <c r="N12" s="19"/>
      <c r="O12" s="19"/>
      <c r="P12" s="19"/>
      <c r="Q12" s="19"/>
      <c r="R12" s="19"/>
      <c r="S12" s="19"/>
      <c r="T12" s="19"/>
      <c r="U12" s="19"/>
    </row>
    <row r="13" customFormat="false" ht="42" hidden="false" customHeight="true" outlineLevel="0" collapsed="false">
      <c r="A13" s="12" t="n">
        <v>6</v>
      </c>
      <c r="B13" s="13" t="s">
        <v>42</v>
      </c>
      <c r="C13" s="13" t="s">
        <v>43</v>
      </c>
      <c r="D13" s="14" t="n">
        <v>202302000384563</v>
      </c>
      <c r="E13" s="13" t="s">
        <v>44</v>
      </c>
      <c r="F13" s="15" t="n">
        <v>52357624.43</v>
      </c>
      <c r="G13" s="15" t="n">
        <v>52357624.43</v>
      </c>
      <c r="H13" s="16" t="s">
        <v>45</v>
      </c>
      <c r="I13" s="17" t="n">
        <v>45170</v>
      </c>
      <c r="J13" s="17" t="n">
        <f aca="false">I13+420</f>
        <v>45590</v>
      </c>
      <c r="K13" s="13" t="s">
        <v>46</v>
      </c>
      <c r="L13" s="13" t="s">
        <v>22</v>
      </c>
      <c r="M13" s="25" t="n">
        <v>0.1146</v>
      </c>
      <c r="N13" s="19"/>
      <c r="O13" s="19"/>
      <c r="P13" s="19"/>
      <c r="Q13" s="19"/>
      <c r="R13" s="19"/>
      <c r="S13" s="19"/>
      <c r="T13" s="19"/>
      <c r="U13" s="19"/>
    </row>
    <row r="14" customFormat="false" ht="63" hidden="false" customHeight="true" outlineLevel="0" collapsed="false">
      <c r="A14" s="26" t="n">
        <v>7</v>
      </c>
      <c r="B14" s="13" t="s">
        <v>47</v>
      </c>
      <c r="C14" s="13" t="s">
        <v>48</v>
      </c>
      <c r="D14" s="14" t="n">
        <v>202303000398767</v>
      </c>
      <c r="E14" s="13" t="s">
        <v>44</v>
      </c>
      <c r="F14" s="15" t="n">
        <v>104893020.95</v>
      </c>
      <c r="G14" s="15" t="n">
        <v>104893020.95</v>
      </c>
      <c r="H14" s="16" t="s">
        <v>36</v>
      </c>
      <c r="I14" s="17" t="n">
        <v>45231</v>
      </c>
      <c r="J14" s="17" t="n">
        <f aca="false">I14+450</f>
        <v>45681</v>
      </c>
      <c r="K14" s="13" t="s">
        <v>49</v>
      </c>
      <c r="L14" s="13" t="s">
        <v>22</v>
      </c>
      <c r="M14" s="25" t="n">
        <v>0.0036</v>
      </c>
    </row>
    <row r="15" customFormat="false" ht="63" hidden="false" customHeight="true" outlineLevel="0" collapsed="false">
      <c r="A15" s="26" t="n">
        <v>8</v>
      </c>
      <c r="B15" s="13" t="s">
        <v>50</v>
      </c>
      <c r="C15" s="13" t="s">
        <v>51</v>
      </c>
      <c r="D15" s="14" t="n">
        <v>202212000376784</v>
      </c>
      <c r="E15" s="13" t="s">
        <v>52</v>
      </c>
      <c r="F15" s="15" t="n">
        <v>27429966.04</v>
      </c>
      <c r="G15" s="15" t="n">
        <v>27429966.04</v>
      </c>
      <c r="H15" s="16" t="s">
        <v>53</v>
      </c>
      <c r="I15" s="17" t="n">
        <v>45260</v>
      </c>
      <c r="J15" s="17" t="n">
        <f aca="false">I15+360</f>
        <v>45620</v>
      </c>
      <c r="K15" s="13" t="s">
        <v>54</v>
      </c>
      <c r="L15" s="13" t="s">
        <v>22</v>
      </c>
      <c r="M15" s="25" t="n">
        <v>0</v>
      </c>
    </row>
    <row r="16" customFormat="false" ht="38" hidden="false" customHeight="true" outlineLevel="0" collapsed="false">
      <c r="A16" s="26" t="n">
        <v>9</v>
      </c>
      <c r="B16" s="13" t="s">
        <v>55</v>
      </c>
      <c r="C16" s="13" t="s">
        <v>56</v>
      </c>
      <c r="D16" s="14" t="n">
        <v>202205000338911</v>
      </c>
      <c r="E16" s="13" t="s">
        <v>57</v>
      </c>
      <c r="F16" s="15" t="n">
        <v>15298132.95</v>
      </c>
      <c r="G16" s="15" t="n">
        <v>15298132.95</v>
      </c>
      <c r="H16" s="16" t="s">
        <v>58</v>
      </c>
      <c r="I16" s="17" t="n">
        <v>45230</v>
      </c>
      <c r="J16" s="17" t="n">
        <f aca="false">I16+330</f>
        <v>45560</v>
      </c>
      <c r="K16" s="13" t="s">
        <v>59</v>
      </c>
      <c r="L16" s="13" t="s">
        <v>22</v>
      </c>
      <c r="M16" s="25" t="n">
        <v>0.0098</v>
      </c>
    </row>
    <row r="17" customFormat="false" ht="69" hidden="false" customHeight="true" outlineLevel="0" collapsed="false">
      <c r="A17" s="26" t="n">
        <v>10</v>
      </c>
      <c r="B17" s="13" t="s">
        <v>60</v>
      </c>
      <c r="C17" s="13" t="s">
        <v>56</v>
      </c>
      <c r="D17" s="14" t="n">
        <v>202205000338911</v>
      </c>
      <c r="E17" s="13" t="s">
        <v>61</v>
      </c>
      <c r="F17" s="15" t="n">
        <v>8937520.32</v>
      </c>
      <c r="G17" s="15" t="n">
        <v>8937520.32</v>
      </c>
      <c r="H17" s="16" t="s">
        <v>62</v>
      </c>
      <c r="I17" s="17" t="n">
        <v>45230</v>
      </c>
      <c r="J17" s="17" t="n">
        <f aca="false">I17+180</f>
        <v>45410</v>
      </c>
      <c r="K17" s="13" t="s">
        <v>59</v>
      </c>
      <c r="L17" s="13" t="s">
        <v>22</v>
      </c>
      <c r="M17" s="25" t="n">
        <v>0.0515</v>
      </c>
    </row>
    <row r="18" customFormat="false" ht="69" hidden="false" customHeight="true" outlineLevel="0" collapsed="false">
      <c r="A18" s="26" t="n">
        <v>11</v>
      </c>
      <c r="B18" s="13" t="s">
        <v>63</v>
      </c>
      <c r="C18" s="13" t="s">
        <v>56</v>
      </c>
      <c r="D18" s="14" t="n">
        <v>202202000338911</v>
      </c>
      <c r="E18" s="13" t="s">
        <v>57</v>
      </c>
      <c r="F18" s="15" t="n">
        <v>16238610.72</v>
      </c>
      <c r="G18" s="15" t="n">
        <v>16238610.72</v>
      </c>
      <c r="H18" s="16" t="s">
        <v>58</v>
      </c>
      <c r="I18" s="17" t="n">
        <v>45230</v>
      </c>
      <c r="J18" s="17" t="n">
        <f aca="false">I18+330</f>
        <v>45560</v>
      </c>
      <c r="K18" s="13" t="s">
        <v>59</v>
      </c>
      <c r="L18" s="13" t="s">
        <v>22</v>
      </c>
      <c r="M18" s="25" t="n">
        <v>0.0075</v>
      </c>
    </row>
    <row r="19" customFormat="false" ht="69" hidden="false" customHeight="true" outlineLevel="0" collapsed="false">
      <c r="A19" s="26" t="n">
        <v>12</v>
      </c>
      <c r="B19" s="13" t="s">
        <v>64</v>
      </c>
      <c r="C19" s="13" t="s">
        <v>65</v>
      </c>
      <c r="D19" s="14" t="n">
        <v>202210000363795</v>
      </c>
      <c r="E19" s="13" t="s">
        <v>66</v>
      </c>
      <c r="F19" s="15" t="n">
        <v>29849900</v>
      </c>
      <c r="G19" s="15" t="n">
        <v>29849900</v>
      </c>
      <c r="H19" s="16" t="s">
        <v>67</v>
      </c>
      <c r="I19" s="17" t="n">
        <v>44909</v>
      </c>
      <c r="J19" s="17" t="n">
        <f aca="false">I19+450</f>
        <v>45359</v>
      </c>
      <c r="K19" s="13" t="s">
        <v>68</v>
      </c>
      <c r="L19" s="13" t="s">
        <v>22</v>
      </c>
      <c r="M19" s="25" t="n">
        <v>0.2348</v>
      </c>
    </row>
    <row r="20" customFormat="false" ht="8" hidden="true" customHeight="true" outlineLevel="0" collapsed="false">
      <c r="A20" s="27" t="s">
        <v>69</v>
      </c>
      <c r="B20" s="27" t="s">
        <v>70</v>
      </c>
      <c r="C20" s="27" t="s">
        <v>71</v>
      </c>
      <c r="D20" s="27" t="s">
        <v>72</v>
      </c>
      <c r="E20" s="27" t="s">
        <v>73</v>
      </c>
      <c r="F20" s="27" t="s">
        <v>74</v>
      </c>
      <c r="G20" s="27" t="s">
        <v>75</v>
      </c>
      <c r="H20" s="27" t="s">
        <v>76</v>
      </c>
      <c r="I20" s="27" t="s">
        <v>77</v>
      </c>
      <c r="J20" s="27" t="s">
        <v>78</v>
      </c>
      <c r="K20" s="27" t="s">
        <v>79</v>
      </c>
      <c r="L20" s="27" t="s">
        <v>80</v>
      </c>
      <c r="M20" s="27" t="s">
        <v>81</v>
      </c>
    </row>
    <row r="21" customFormat="false" ht="15" hidden="false" customHeight="false" outlineLevel="0" collapsed="false">
      <c r="A21" s="28" t="s">
        <v>82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customFormat="false" ht="15" hidden="false" customHeight="false" outlineLevel="0" collapsed="false">
      <c r="B22" s="29" t="s">
        <v>83</v>
      </c>
      <c r="C22" s="30" t="s">
        <v>84</v>
      </c>
      <c r="D22" s="30"/>
      <c r="E22" s="2"/>
      <c r="F22" s="31"/>
      <c r="G22" s="31"/>
      <c r="H22" s="31"/>
      <c r="I22" s="32"/>
      <c r="J22" s="32"/>
      <c r="K22" s="32"/>
      <c r="L22" s="0"/>
    </row>
    <row r="23" customFormat="false" ht="15" hidden="false" customHeight="false" outlineLevel="0" collapsed="false">
      <c r="B23" s="29" t="s">
        <v>85</v>
      </c>
      <c r="C23" s="33" t="s">
        <v>86</v>
      </c>
      <c r="D23" s="34"/>
      <c r="E23" s="29"/>
      <c r="F23" s="31"/>
      <c r="G23" s="31"/>
      <c r="H23" s="31"/>
      <c r="I23" s="32"/>
      <c r="J23" s="32"/>
      <c r="K23" s="32"/>
      <c r="L23" s="0"/>
    </row>
    <row r="24" customFormat="false" ht="15" hidden="false" customHeight="false" outlineLevel="0" collapsed="false">
      <c r="L24" s="0"/>
    </row>
    <row r="25" customFormat="false" ht="15" hidden="false" customHeight="false" outlineLevel="0" collapsed="false">
      <c r="L25" s="0"/>
    </row>
    <row r="26" customFormat="false" ht="15" hidden="false" customHeight="false" outlineLevel="0" collapsed="false">
      <c r="L26" s="0"/>
    </row>
    <row r="27" customFormat="false" ht="15" hidden="false" customHeight="false" outlineLevel="0" collapsed="false">
      <c r="L27" s="0"/>
    </row>
    <row r="28" customFormat="false" ht="15" hidden="false" customHeight="false" outlineLevel="0" collapsed="false">
      <c r="L28" s="0"/>
    </row>
    <row r="29" customFormat="false" ht="15" hidden="false" customHeight="false" outlineLevel="0" collapsed="false">
      <c r="L29" s="0"/>
    </row>
    <row r="30" customFormat="false" ht="15" hidden="false" customHeight="false" outlineLevel="0" collapsed="false">
      <c r="L30" s="0"/>
    </row>
    <row r="31" customFormat="false" ht="15" hidden="false" customHeight="false" outlineLevel="0" collapsed="false">
      <c r="L31" s="35" t="s">
        <v>69</v>
      </c>
    </row>
  </sheetData>
  <mergeCells count="1">
    <mergeCell ref="A6:L6"/>
  </mergeCells>
  <hyperlinks>
    <hyperlink ref="C23" r:id="rId1" display="mapenaranda@tjgo.jus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9" man="true" max="16383" min="0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</TotalTime>
  <Application>LibreOffice/5.0.6.3$Windows_X86_64 LibreOffice_project/490fc03b25318460cfc54456516ea2519c11d1aa</Application>
  <Company>TJGO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2020-03-20T14:06:06Z</dcterms:created>
  <dc:creator>Jaqueline dos Anjos Casarotto</dc:creator>
  <dc:language>pt-BR</dc:language>
  <cp:lastPrinted>2023-11-01T21:09:59Z</cp:lastPrinted>
  <dcterms:modified xsi:type="dcterms:W3CDTF">2023-12-22T15:05:02Z</dcterms:modified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TJGO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